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7540" windowHeight="9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I12" i="1"/>
  <c r="F16" l="1"/>
  <c r="H15"/>
  <c r="H14"/>
  <c r="H13" s="1"/>
  <c r="F13"/>
  <c r="H12"/>
  <c r="H11" l="1"/>
  <c r="H10" s="1"/>
  <c r="F10"/>
  <c r="H9"/>
  <c r="H8"/>
  <c r="F8" s="1"/>
  <c r="H5" l="1"/>
  <c r="E5" l="1"/>
  <c r="H4"/>
  <c r="E4" s="1"/>
  <c r="H3" s="1"/>
  <c r="G3" l="1"/>
  <c r="H2" s="1"/>
  <c r="G2"/>
  <c r="H16"/>
  <c r="H17"/>
  <c r="D17" s="1"/>
</calcChain>
</file>

<file path=xl/sharedStrings.xml><?xml version="1.0" encoding="utf-8"?>
<sst xmlns="http://schemas.openxmlformats.org/spreadsheetml/2006/main" count="58" uniqueCount="53">
  <si>
    <t>序号</t>
  </si>
  <si>
    <t>产品名称</t>
  </si>
  <si>
    <t>参数</t>
  </si>
  <si>
    <t>单位</t>
  </si>
  <si>
    <t>数量</t>
  </si>
  <si>
    <t>单价</t>
  </si>
  <si>
    <t>总价</t>
  </si>
  <si>
    <t>备注</t>
  </si>
  <si>
    <t>LED</t>
  </si>
  <si>
    <t>个</t>
  </si>
  <si>
    <t>平方</t>
  </si>
  <si>
    <t>控制卡</t>
  </si>
  <si>
    <t>处理器</t>
  </si>
  <si>
    <t>长排线</t>
  </si>
  <si>
    <t>16P排线</t>
  </si>
  <si>
    <t>16P长排线</t>
  </si>
  <si>
    <t>显示屏2组6路、检修插座，照明开关，定时开关，延时上电，手动/自动转换开关、</t>
  </si>
  <si>
    <t>电源线</t>
  </si>
  <si>
    <t>规格：</t>
  </si>
  <si>
    <t>米</t>
  </si>
  <si>
    <t>施工及辅材</t>
  </si>
  <si>
    <t>合计</t>
  </si>
  <si>
    <t>显示屏开关电源 
工作温度 -25℃-+70℃ 
低温启动特性 @-40℃ -25℃，220Vac 
输入,热机 5 分钟，带载 40A，
可以启动储存温度  -40℃-85℃
工作湿度 20%RH-90%RH 
储存湿度 10%RH-95%RH 
散热方式  自然对流散热，需紧贴客户金属机箱外壳散热
大气压  70-106KPa 
可用最高海拔高度 Altitude 3000m
物理尺寸 长 192±1mm*宽 82±1mm*高 30±1mm重量 0.36kg 输入端子 9.5mm-5P pitch terminal, L N FG 
输出端子 9.5mm-6P pitch terminal, V+ V+ V+ V- V- V
短路保护  可长期短路，消除短路后自动恢复工作过流保护  48~76A 故障消除后自动恢复工作
额定输出电压 V1:+4.5Vdc
额定输出电流范围 0～40.0A
稳压精度  ±2%
负载调整率  ±2%
电压过冲 &lt;5.0%
启动时间  3Sec.
纹波噪声 &lt;200mV
容性负载至少 5000uF</t>
    <phoneticPr fontId="4" type="noConversion"/>
  </si>
  <si>
    <t>•集成HUB75，无需再配转接板，更方便，成本更低；
•减少接插连接件，减少故障点，故障率更低；
•支持常规芯片实现高刷新、高灰度、高亮度；
•全新灰度引擎，低灰度表现更佳；
•细节处理更完美，可消除单元板设计引起的某行偏暗、低灰偏红、鬼影等细节问题；
•支持14bit精度逐点校正；
•支持所有常规芯片、PWM芯片和灯饰芯片；
•支持静态屏、1/2~1/32扫之间的任意扫描类型；
•支持任意抽点，支持数据偏移，可轻松实现各种异型屏、球形屏、创意显示屏；
•单卡支持32组RGB信号输出；
•支持超大带载面积；
•先进设计，优质元器件，全自动高低温老化测试，零故障出厂；
•支持DC 3.3V~6V超宽工作电压，有效减弱电压波动带来的影响；
支持电源反接保护电路</t>
    <phoneticPr fontId="4" type="noConversion"/>
  </si>
  <si>
    <t>具备强大的视频信号输入和处理能力的超专业主控，支持20路千兆网口输出模式，能满足不同客户的需求。同时，具备一系列丰富实用的功能，提供灵活的屏幕控制和高品质的图像显示。  
支持独立音频输入输出
支持亮度和色温调节
支持低亮高灰，能有效地保持低亮下灰阶的完整并完美显示</t>
    <phoneticPr fontId="4" type="noConversion"/>
  </si>
  <si>
    <t>米</t>
    <phoneticPr fontId="4" type="noConversion"/>
  </si>
  <si>
    <t>LED屏配单模板</t>
    <phoneticPr fontId="4" type="noConversion"/>
  </si>
  <si>
    <t>计划屏长</t>
    <phoneticPr fontId="4" type="noConversion"/>
  </si>
  <si>
    <t>计划屏高</t>
    <phoneticPr fontId="4" type="noConversion"/>
  </si>
  <si>
    <t>实际屏长</t>
    <phoneticPr fontId="4" type="noConversion"/>
  </si>
  <si>
    <t>实际屏高</t>
    <phoneticPr fontId="4" type="noConversion"/>
  </si>
  <si>
    <t>显示屏面积换算公式</t>
    <phoneticPr fontId="4" type="noConversion"/>
  </si>
  <si>
    <t>平方</t>
    <phoneticPr fontId="4" type="noConversion"/>
  </si>
  <si>
    <t>根据实际用量计算</t>
    <phoneticPr fontId="4" type="noConversion"/>
  </si>
  <si>
    <t>品牌规格</t>
    <phoneticPr fontId="4" type="noConversion"/>
  </si>
  <si>
    <r>
      <t>L</t>
    </r>
    <r>
      <rPr>
        <sz val="11"/>
        <color theme="1"/>
        <rFont val="宋体"/>
        <family val="3"/>
        <charset val="134"/>
        <scheme val="minor"/>
      </rPr>
      <t>ennata</t>
    </r>
    <phoneticPr fontId="4" type="noConversion"/>
  </si>
  <si>
    <t>海康威视</t>
    <phoneticPr fontId="4" type="noConversion"/>
  </si>
  <si>
    <t>配电柜</t>
    <phoneticPr fontId="4" type="noConversion"/>
  </si>
  <si>
    <t>挂墙普通支架</t>
    <phoneticPr fontId="4" type="noConversion"/>
  </si>
  <si>
    <t>手机拍照无水波纹</t>
    <phoneticPr fontId="4" type="noConversion"/>
  </si>
  <si>
    <t>海康威视     DS-D43Q200PF-5V</t>
    <phoneticPr fontId="4" type="noConversion"/>
  </si>
  <si>
    <t>支架</t>
    <phoneticPr fontId="4" type="noConversion"/>
  </si>
  <si>
    <t>电源</t>
    <phoneticPr fontId="4" type="noConversion"/>
  </si>
  <si>
    <t>15KW定时</t>
    <phoneticPr fontId="4" type="noConversion"/>
  </si>
  <si>
    <r>
      <rPr>
        <b/>
        <sz val="10"/>
        <rFont val="宋体"/>
        <family val="3"/>
        <charset val="134"/>
      </rPr>
      <t>海康威视</t>
    </r>
    <r>
      <rPr>
        <b/>
        <sz val="10"/>
        <color rgb="FFFF0000"/>
        <rFont val="宋体"/>
        <family val="3"/>
        <charset val="134"/>
      </rPr>
      <t xml:space="preserve"> P2.0</t>
    </r>
    <r>
      <rPr>
        <b/>
        <sz val="10"/>
        <rFont val="宋体"/>
        <family val="3"/>
        <charset val="134"/>
      </rPr>
      <t>高刷</t>
    </r>
    <phoneticPr fontId="4" type="noConversion"/>
  </si>
  <si>
    <t>型号 LED全彩显示屏 DS-HST18FI/H
模组组成 像素结构 表贴三合一 SMD1515
 像素间距（mm） 1.86
 模组分辨率（W×H） 172×86
 模组尺寸（mm） 320（L）×160（W）×15（H）
 模组重量（kg/块） 0.41
 模组最大功耗（W/块） 25
 像素密度（点/m2 ） 288906
 维护方式 磁吸前维护
光学参数 显示屏亮度（cd/m2） ≥500
 色温（K） 3000-18000 可调
 水平视角（°） ≥160
 垂直视角（°） ≥140
 对比度 ≥3000:1
 亮度均匀性 ≥97%
 色度均匀性 ±0.003Cx,Cy 之内
 最佳视距（m） ≥1.86
电气参数 峰值功耗（W/m2） 492
 平均功耗（W/m2） 246
 供电要求     AC220-240V
处理
性能 驱动方式   恒流驱动 
 换帧频率（Hz） 60
 刷新率（Hz） ≥3840
使用参数 工作温度范围（℃） -10—40   
 存储温度范围（℃） -20—60
 工作湿度范围（RH）无结露 10-60%
 存储湿度范围（RH）无结露 10-60%
接口 信号接口 HUB 75接口
 电源接口 VH4PIN</t>
    <phoneticPr fontId="4" type="noConversion"/>
  </si>
  <si>
    <t>海康威视DS-D43V04</t>
    <phoneticPr fontId="4" type="noConversion"/>
  </si>
  <si>
    <t>长</t>
    <phoneticPr fontId="4" type="noConversion"/>
  </si>
  <si>
    <t>高</t>
    <phoneticPr fontId="4" type="noConversion"/>
  </si>
  <si>
    <t>个</t>
    <phoneticPr fontId="4" type="noConversion"/>
  </si>
  <si>
    <t>张</t>
    <phoneticPr fontId="4" type="noConversion"/>
  </si>
  <si>
    <t>台</t>
    <phoneticPr fontId="4" type="noConversion"/>
  </si>
  <si>
    <t>点数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</si>
</sst>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;;;"/>
    <numFmt numFmtId="177" formatCode="[DBNum2][$-804]General&quot;元整&quot;"/>
  </numFmts>
  <fonts count="1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宋体"/>
      <family val="3"/>
      <charset val="134"/>
    </font>
    <font>
      <b/>
      <sz val="12"/>
      <color rgb="FFFF000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6"/>
      <color theme="3" tint="0.3999755851924192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Protection="1">
      <alignment vertical="center"/>
      <protection hidden="1"/>
    </xf>
    <xf numFmtId="176" fontId="11" fillId="0" borderId="0" xfId="0" applyNumberFormat="1" applyFont="1" applyProtection="1">
      <alignment vertical="center"/>
      <protection hidden="1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A4" workbookViewId="0">
      <selection activeCell="L18" sqref="L18"/>
    </sheetView>
  </sheetViews>
  <sheetFormatPr defaultColWidth="9" defaultRowHeight="14"/>
  <cols>
    <col min="1" max="1" width="5.90625" customWidth="1"/>
    <col min="2" max="2" width="8.90625" customWidth="1"/>
    <col min="3" max="3" width="11.453125" customWidth="1"/>
    <col min="4" max="4" width="49.26953125" customWidth="1"/>
    <col min="5" max="5" width="7.26953125" customWidth="1"/>
    <col min="9" max="9" width="17.90625" customWidth="1"/>
  </cols>
  <sheetData>
    <row r="1" spans="1:10" ht="21">
      <c r="D1" s="18" t="s">
        <v>31</v>
      </c>
    </row>
    <row r="2" spans="1:10" ht="21.75" customHeight="1">
      <c r="D2" s="13" t="s">
        <v>27</v>
      </c>
      <c r="E2" s="12">
        <v>2.56</v>
      </c>
      <c r="F2" s="14" t="s">
        <v>25</v>
      </c>
      <c r="G2" s="16">
        <f>E2/0.32</f>
        <v>8</v>
      </c>
      <c r="H2" s="16">
        <f>INT(G2)</f>
        <v>8</v>
      </c>
    </row>
    <row r="3" spans="1:10" ht="21.75" customHeight="1">
      <c r="D3" s="13" t="s">
        <v>28</v>
      </c>
      <c r="E3" s="12">
        <v>1.76</v>
      </c>
      <c r="F3" s="14" t="s">
        <v>25</v>
      </c>
      <c r="G3" s="16">
        <f>E3/0.16</f>
        <v>11</v>
      </c>
      <c r="H3" s="16">
        <f>INT(G3)</f>
        <v>11</v>
      </c>
    </row>
    <row r="4" spans="1:10" ht="21.75" customHeight="1">
      <c r="D4" s="13" t="s">
        <v>29</v>
      </c>
      <c r="E4" s="17">
        <f>H2*0.32</f>
        <v>2.56</v>
      </c>
      <c r="F4" s="14" t="s">
        <v>25</v>
      </c>
      <c r="G4" s="15" t="s">
        <v>47</v>
      </c>
      <c r="H4" s="15">
        <f>E4/0.32</f>
        <v>8</v>
      </c>
    </row>
    <row r="5" spans="1:10" ht="21.75" customHeight="1">
      <c r="D5" s="13" t="s">
        <v>30</v>
      </c>
      <c r="E5" s="17">
        <f>H3*0.16</f>
        <v>1.76</v>
      </c>
      <c r="F5" s="14" t="s">
        <v>25</v>
      </c>
      <c r="G5" s="15" t="s">
        <v>48</v>
      </c>
      <c r="H5" s="15">
        <f>E5/0.16</f>
        <v>11</v>
      </c>
    </row>
    <row r="6" spans="1:10" ht="29.25" customHeight="1">
      <c r="A6" s="22" t="s">
        <v>26</v>
      </c>
      <c r="B6" s="23"/>
      <c r="C6" s="23"/>
      <c r="D6" s="23"/>
      <c r="E6" s="23"/>
      <c r="F6" s="23"/>
      <c r="G6" s="23"/>
      <c r="H6" s="23"/>
      <c r="I6" s="24"/>
    </row>
    <row r="7" spans="1:10">
      <c r="A7" s="1" t="s">
        <v>0</v>
      </c>
      <c r="B7" s="1" t="s">
        <v>1</v>
      </c>
      <c r="C7" s="8" t="s">
        <v>34</v>
      </c>
      <c r="D7" s="1" t="s">
        <v>2</v>
      </c>
      <c r="E7" s="1" t="s">
        <v>3</v>
      </c>
      <c r="F7" s="1" t="s">
        <v>4</v>
      </c>
      <c r="G7" s="1" t="s">
        <v>5</v>
      </c>
      <c r="H7" s="1" t="s">
        <v>6</v>
      </c>
      <c r="I7" s="1" t="s">
        <v>7</v>
      </c>
    </row>
    <row r="8" spans="1:10" ht="44.15" customHeight="1">
      <c r="A8" s="20">
        <v>1</v>
      </c>
      <c r="B8" s="1" t="s">
        <v>8</v>
      </c>
      <c r="C8" s="10" t="s">
        <v>44</v>
      </c>
      <c r="D8" s="21" t="s">
        <v>45</v>
      </c>
      <c r="E8" s="8" t="s">
        <v>32</v>
      </c>
      <c r="F8" s="1">
        <f>E4*E5</f>
        <v>4.5056000000000003</v>
      </c>
      <c r="G8" s="1">
        <v>5400</v>
      </c>
      <c r="H8" s="1">
        <f t="shared" ref="H8:H16" si="0">F8*G8</f>
        <v>24330.240000000002</v>
      </c>
      <c r="I8" s="11" t="s">
        <v>39</v>
      </c>
    </row>
    <row r="9" spans="1:10" ht="44.15" customHeight="1">
      <c r="A9" s="20">
        <v>2</v>
      </c>
      <c r="B9" s="1" t="s">
        <v>42</v>
      </c>
      <c r="C9" s="9" t="s">
        <v>40</v>
      </c>
      <c r="D9" s="6" t="s">
        <v>22</v>
      </c>
      <c r="E9" s="1" t="s">
        <v>49</v>
      </c>
      <c r="F9" s="1">
        <v>22</v>
      </c>
      <c r="G9" s="1">
        <v>59</v>
      </c>
      <c r="H9" s="1">
        <f t="shared" si="0"/>
        <v>1298</v>
      </c>
      <c r="I9" s="5"/>
    </row>
    <row r="10" spans="1:10">
      <c r="A10" s="20">
        <v>3</v>
      </c>
      <c r="B10" s="1" t="s">
        <v>41</v>
      </c>
      <c r="C10" s="8" t="s">
        <v>35</v>
      </c>
      <c r="D10" s="8" t="s">
        <v>38</v>
      </c>
      <c r="E10" s="1" t="s">
        <v>10</v>
      </c>
      <c r="F10" s="1">
        <f>E4*E5</f>
        <v>4.5056000000000003</v>
      </c>
      <c r="G10" s="1">
        <v>400</v>
      </c>
      <c r="H10" s="1">
        <f t="shared" si="0"/>
        <v>1802.24</v>
      </c>
      <c r="I10" s="1"/>
    </row>
    <row r="11" spans="1:10" ht="44.15" customHeight="1">
      <c r="A11" s="20">
        <v>4</v>
      </c>
      <c r="B11" s="1" t="s">
        <v>11</v>
      </c>
      <c r="C11" s="9" t="s">
        <v>36</v>
      </c>
      <c r="D11" s="6" t="s">
        <v>23</v>
      </c>
      <c r="E11" s="1" t="s">
        <v>50</v>
      </c>
      <c r="F11" s="1">
        <v>22</v>
      </c>
      <c r="G11" s="1">
        <v>195</v>
      </c>
      <c r="H11" s="1">
        <f t="shared" si="0"/>
        <v>4290</v>
      </c>
      <c r="I11" s="5"/>
    </row>
    <row r="12" spans="1:10" ht="30" customHeight="1">
      <c r="A12" s="20">
        <v>5</v>
      </c>
      <c r="B12" s="1" t="s">
        <v>12</v>
      </c>
      <c r="C12" s="2" t="s">
        <v>46</v>
      </c>
      <c r="D12" s="6" t="s">
        <v>24</v>
      </c>
      <c r="E12" s="8" t="s">
        <v>51</v>
      </c>
      <c r="F12" s="1">
        <v>1</v>
      </c>
      <c r="G12" s="1">
        <v>2100</v>
      </c>
      <c r="H12" s="1">
        <f t="shared" si="0"/>
        <v>2100</v>
      </c>
      <c r="I12" s="25">
        <f>F8*288906</f>
        <v>1301694.8736</v>
      </c>
      <c r="J12" s="11" t="s">
        <v>52</v>
      </c>
    </row>
    <row r="13" spans="1:10">
      <c r="A13" s="20">
        <v>7</v>
      </c>
      <c r="B13" s="1" t="s">
        <v>13</v>
      </c>
      <c r="C13" s="1" t="s">
        <v>14</v>
      </c>
      <c r="D13" s="1" t="s">
        <v>15</v>
      </c>
      <c r="E13" s="1" t="s">
        <v>32</v>
      </c>
      <c r="F13" s="1">
        <f>F8*1</f>
        <v>4.5056000000000003</v>
      </c>
      <c r="G13" s="1">
        <v>150</v>
      </c>
      <c r="H13" s="1">
        <f t="shared" si="0"/>
        <v>675.84</v>
      </c>
      <c r="I13" s="1"/>
    </row>
    <row r="14" spans="1:10">
      <c r="A14" s="20">
        <v>8</v>
      </c>
      <c r="B14" s="8" t="s">
        <v>37</v>
      </c>
      <c r="C14" s="1" t="s">
        <v>43</v>
      </c>
      <c r="D14" s="1" t="s">
        <v>16</v>
      </c>
      <c r="E14" s="1" t="s">
        <v>9</v>
      </c>
      <c r="F14" s="1">
        <v>1</v>
      </c>
      <c r="G14" s="1">
        <v>850</v>
      </c>
      <c r="H14" s="1">
        <f t="shared" si="0"/>
        <v>850</v>
      </c>
      <c r="I14" s="1"/>
    </row>
    <row r="15" spans="1:10">
      <c r="A15" s="20">
        <v>9</v>
      </c>
      <c r="B15" s="1" t="s">
        <v>17</v>
      </c>
      <c r="C15" s="1"/>
      <c r="D15" s="3" t="s">
        <v>18</v>
      </c>
      <c r="E15" s="1" t="s">
        <v>19</v>
      </c>
      <c r="F15" s="1">
        <v>0</v>
      </c>
      <c r="G15" s="1">
        <v>20</v>
      </c>
      <c r="H15" s="1">
        <f t="shared" si="0"/>
        <v>0</v>
      </c>
      <c r="I15" s="11" t="s">
        <v>33</v>
      </c>
    </row>
    <row r="16" spans="1:10">
      <c r="A16" s="20">
        <v>10</v>
      </c>
      <c r="B16" s="1" t="s">
        <v>20</v>
      </c>
      <c r="C16" s="1"/>
      <c r="D16" s="1"/>
      <c r="E16" s="8" t="s">
        <v>32</v>
      </c>
      <c r="F16" s="1">
        <f>E4*E5</f>
        <v>4.5056000000000003</v>
      </c>
      <c r="G16" s="1">
        <v>650</v>
      </c>
      <c r="H16" s="1">
        <f t="shared" si="0"/>
        <v>2928.6400000000003</v>
      </c>
      <c r="I16" s="1"/>
    </row>
    <row r="17" spans="1:9">
      <c r="A17" s="20">
        <v>11</v>
      </c>
      <c r="B17" s="4" t="s">
        <v>21</v>
      </c>
      <c r="C17" s="4"/>
      <c r="D17" s="19">
        <f>H17*1</f>
        <v>38274.959999999999</v>
      </c>
      <c r="E17" s="4"/>
      <c r="F17" s="4"/>
      <c r="G17" s="4"/>
      <c r="H17" s="4">
        <f>SUM(H8:H16)</f>
        <v>38274.959999999999</v>
      </c>
      <c r="I17" s="4"/>
    </row>
    <row r="19" spans="1:9">
      <c r="E19" s="7"/>
    </row>
  </sheetData>
  <mergeCells count="1">
    <mergeCell ref="A6:I6"/>
  </mergeCells>
  <phoneticPr fontId="4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2021-06-30T00:15:00Z</dcterms:created>
  <dcterms:modified xsi:type="dcterms:W3CDTF">2024-01-11T10:41:14Z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5C0BCAF89DE043FC98E1FE83C6C55D70</vt:lpwstr>
  </property>
  <property fmtid="{D5CDD505-2E9C-101B-9397-08002B2CF9AE}" pid="3" name="KSOProductBuildVer">
    <vt:lpwstr>2052-10.8.0.5562</vt:lpwstr>
  </property>
</Properties>
</file>